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\Desktop\Budżet Obywatelski 2023\BO projekt dzielnicowy\"/>
    </mc:Choice>
  </mc:AlternateContent>
  <xr:revisionPtr revIDLastSave="0" documentId="13_ncr:1_{F0E3A341-25C8-4D36-8DE9-3F5CF22B762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ałość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36" i="2" l="1"/>
  <c r="E14" i="2"/>
  <c r="E29" i="2"/>
  <c r="E22" i="2"/>
  <c r="J16" i="1"/>
  <c r="H16" i="1"/>
  <c r="H15" i="1"/>
  <c r="J13" i="1"/>
  <c r="H7" i="1"/>
  <c r="H8" i="1"/>
  <c r="H9" i="1"/>
  <c r="H10" i="1"/>
  <c r="H11" i="1"/>
  <c r="H12" i="1"/>
  <c r="H6" i="1"/>
  <c r="J7" i="1"/>
  <c r="J8" i="1"/>
  <c r="J9" i="1"/>
  <c r="J10" i="1"/>
  <c r="J11" i="1"/>
  <c r="J12" i="1"/>
  <c r="J6" i="1"/>
  <c r="N16" i="1" l="1"/>
</calcChain>
</file>

<file path=xl/sharedStrings.xml><?xml version="1.0" encoding="utf-8"?>
<sst xmlns="http://schemas.openxmlformats.org/spreadsheetml/2006/main" count="102" uniqueCount="81">
  <si>
    <t>Dyscypliny</t>
  </si>
  <si>
    <t>Kosz Kobiet</t>
  </si>
  <si>
    <t>Kosz Mężczyzn</t>
  </si>
  <si>
    <t>Pływanie dzieci</t>
  </si>
  <si>
    <t>Pływanie dorosłych</t>
  </si>
  <si>
    <t>Gimnastyka DW</t>
  </si>
  <si>
    <t>Wspinaczka</t>
  </si>
  <si>
    <t>Szachy</t>
  </si>
  <si>
    <t>Ilość grup</t>
  </si>
  <si>
    <t>Ilość instr</t>
  </si>
  <si>
    <t>Sprzęt</t>
  </si>
  <si>
    <t>Pensje obsł org, med. Tech</t>
  </si>
  <si>
    <t xml:space="preserve">Koszty medale, dyplomy, koszylki </t>
  </si>
  <si>
    <t>Łącznie</t>
  </si>
  <si>
    <t>Wynajem objektów zł/h</t>
  </si>
  <si>
    <t>Wynajem obiektów 10 mies</t>
  </si>
  <si>
    <t>Planowana ilość osób wgrupie</t>
  </si>
  <si>
    <t>Sportowa Dzielnica - kosztorys</t>
  </si>
  <si>
    <t>Materiały administracyjne, Promocja (ulotki, plakaty, banery, rollup)</t>
  </si>
  <si>
    <t>Pensja trenera brutto [zł/h]</t>
  </si>
  <si>
    <t>Pensje instr rocznie</t>
  </si>
  <si>
    <t xml:space="preserve">Obsługa trenerska zawodów </t>
  </si>
  <si>
    <t>Wynajem obiektów na zawody</t>
  </si>
  <si>
    <t>Obsługa techniczna, administracyjno kadrowa</t>
  </si>
  <si>
    <t>1.</t>
  </si>
  <si>
    <t>2.</t>
  </si>
  <si>
    <t>Obsługa kadrowa</t>
  </si>
  <si>
    <t>600 zł x 10 mcy</t>
  </si>
  <si>
    <t>Obsługa księgowa</t>
  </si>
  <si>
    <t>3.</t>
  </si>
  <si>
    <t>Koordynator projektu</t>
  </si>
  <si>
    <t>1200 zł  10 mc</t>
  </si>
  <si>
    <t>4.</t>
  </si>
  <si>
    <t>Ratownik na basenie</t>
  </si>
  <si>
    <t>150 zł/h x 12 zawodów</t>
  </si>
  <si>
    <t>5.</t>
  </si>
  <si>
    <t>Sędziowie na zawodach</t>
  </si>
  <si>
    <t>500 zł x 12 zawodów</t>
  </si>
  <si>
    <t>6.</t>
  </si>
  <si>
    <t>Obsługa medyczna zawodów</t>
  </si>
  <si>
    <t>800 zł x 12 zawodów</t>
  </si>
  <si>
    <t>7.</t>
  </si>
  <si>
    <t>Spiker zawody</t>
  </si>
  <si>
    <t>400 zł x 12 zawodów</t>
  </si>
  <si>
    <t>8.</t>
  </si>
  <si>
    <t>Sekretarz zawodów</t>
  </si>
  <si>
    <t>9.</t>
  </si>
  <si>
    <t>Obsługa techniczna (sprzątenie po zawodach, utrzymanie czystości po zajęciach)</t>
  </si>
  <si>
    <t>300 zł x 10 mc</t>
  </si>
  <si>
    <t>Nagrody</t>
  </si>
  <si>
    <t>Medale</t>
  </si>
  <si>
    <t>600 szt. x 8 zł</t>
  </si>
  <si>
    <t>Dyplomy</t>
  </si>
  <si>
    <t>600 szt. x 2 zł</t>
  </si>
  <si>
    <t>Puchary</t>
  </si>
  <si>
    <t xml:space="preserve">36 szt. X 40 zł </t>
  </si>
  <si>
    <t xml:space="preserve">Pakiety nagród rzeczowych </t>
  </si>
  <si>
    <t>36 kpl. x 50 zł</t>
  </si>
  <si>
    <t>Woda na zawody</t>
  </si>
  <si>
    <t>1200 but. x 2 zł</t>
  </si>
  <si>
    <t>Razem</t>
  </si>
  <si>
    <t>Promocja</t>
  </si>
  <si>
    <t>Ulotki</t>
  </si>
  <si>
    <t>1000 sztuk</t>
  </si>
  <si>
    <t>Plakaty</t>
  </si>
  <si>
    <t>250 sztuk</t>
  </si>
  <si>
    <t>Baner</t>
  </si>
  <si>
    <t>Roll-up</t>
  </si>
  <si>
    <t>Prowadzenie social mediów</t>
  </si>
  <si>
    <t>5 szt. x 250 zł</t>
  </si>
  <si>
    <t>10 mc x 500 zł</t>
  </si>
  <si>
    <t>Sprzęt sportowy</t>
  </si>
  <si>
    <t>Smartwatch</t>
  </si>
  <si>
    <t>12 szt.  x 300 zł</t>
  </si>
  <si>
    <t>10.</t>
  </si>
  <si>
    <t>organizacja wsparcia
dla osób wykluczonych społecznie
oraz zagrożonych wykluczeniem
społecznym</t>
  </si>
  <si>
    <t>Zajecia koszykówki</t>
  </si>
  <si>
    <t>Zajęcia z pływania</t>
  </si>
  <si>
    <t>Zajęcia wspinaczki</t>
  </si>
  <si>
    <t>Zajęcai gimnastyki</t>
  </si>
  <si>
    <t>Zajęcia szachowe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</si>
</sst>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4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1" fontId="0" fillId="0" borderId="7" xfId="0" applyNumberFormat="1" applyBorder="1"/>
    <xf numFmtId="0" fontId="0" fillId="0" borderId="8" xfId="0" applyBorder="1"/>
    <xf numFmtId="1" fontId="0" fillId="0" borderId="9" xfId="0" applyNumberFormat="1" applyBorder="1"/>
    <xf numFmtId="0" fontId="0" fillId="0" borderId="3" xfId="0" applyBorder="1"/>
    <xf numFmtId="1" fontId="0" fillId="0" borderId="4" xfId="0" applyNumberFormat="1" applyBorder="1"/>
    <xf numFmtId="1" fontId="2" fillId="0" borderId="4" xfId="0" applyNumberFormat="1" applyFont="1" applyBorder="1"/>
    <xf numFmtId="1" fontId="1" fillId="0" borderId="5" xfId="0" applyNumberFormat="1" applyFon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3" xfId="0" applyNumberFormat="1" applyBorder="1"/>
    <xf numFmtId="1" fontId="0" fillId="0" borderId="12" xfId="0" applyNumberFormat="1" applyBorder="1"/>
    <xf numFmtId="1" fontId="0" fillId="0" borderId="5" xfId="0" applyNumberFormat="1" applyBorder="1"/>
    <xf numFmtId="0" fontId="0" fillId="0" borderId="14" xfId="0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vertical="top" wrapText="1"/>
    </xf>
    <xf numFmtId="0" fontId="3" fillId="0" borderId="1" xfId="0" applyFont="1" applyBorder="1"/>
    <xf numFmtId="6" fontId="0" fillId="0" borderId="1" xfId="0" applyNumberFormat="1" applyBorder="1"/>
    <xf numFmtId="0" fontId="0" fillId="0" borderId="15" xfId="0" applyBorder="1"/>
    <xf numFmtId="0" fontId="0" fillId="0" borderId="17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7"/>
  <sheetViews>
    <sheetView tabSelected="1" workbookViewId="0">
      <selection activeCell="E25" sqref="E24:E25"/>
    </sheetView>
  </sheetViews>
  <sheetFormatPr defaultRowHeight="14.25"/>
  <cols>
    <col min="2" max="2" width="25.25" customWidth="1"/>
    <col min="4" max="4" width="9.875" customWidth="1"/>
  </cols>
  <sheetData>
    <row r="2" spans="2:15">
      <c r="B2" s="29" t="s">
        <v>17</v>
      </c>
      <c r="C2" s="29"/>
      <c r="D2" s="29"/>
      <c r="E2" s="29"/>
      <c r="F2" s="29"/>
      <c r="G2" s="29"/>
    </row>
    <row r="4" spans="2:15" ht="15" thickBot="1"/>
    <row r="5" spans="2:15" s="1" customFormat="1" ht="114.75" thickBot="1">
      <c r="B5" s="5" t="s">
        <v>0</v>
      </c>
      <c r="C5" s="6" t="s">
        <v>8</v>
      </c>
      <c r="D5" s="6" t="s">
        <v>16</v>
      </c>
      <c r="E5" s="6" t="s">
        <v>9</v>
      </c>
      <c r="F5" s="6" t="s">
        <v>19</v>
      </c>
      <c r="G5" s="6" t="s">
        <v>14</v>
      </c>
      <c r="H5" s="6" t="s">
        <v>15</v>
      </c>
      <c r="I5" s="6" t="s">
        <v>10</v>
      </c>
      <c r="J5" s="6" t="s">
        <v>20</v>
      </c>
      <c r="K5" s="6" t="s">
        <v>11</v>
      </c>
      <c r="L5" s="6" t="s">
        <v>18</v>
      </c>
      <c r="M5" s="6" t="s">
        <v>12</v>
      </c>
      <c r="N5" s="7" t="s">
        <v>13</v>
      </c>
    </row>
    <row r="6" spans="2:15">
      <c r="B6" s="8" t="s">
        <v>1</v>
      </c>
      <c r="C6" s="4">
        <v>2</v>
      </c>
      <c r="D6" s="4">
        <v>12</v>
      </c>
      <c r="E6" s="4">
        <v>2</v>
      </c>
      <c r="F6" s="4">
        <v>85</v>
      </c>
      <c r="G6" s="4">
        <v>200</v>
      </c>
      <c r="H6" s="4">
        <f>(C6*G6*36)</f>
        <v>14400</v>
      </c>
      <c r="I6" s="4"/>
      <c r="J6" s="3">
        <f>C6*E6*36*85</f>
        <v>12240</v>
      </c>
      <c r="K6" s="4"/>
      <c r="L6" s="4"/>
      <c r="M6" s="4"/>
      <c r="N6" s="9"/>
      <c r="O6" s="2"/>
    </row>
    <row r="7" spans="2:15">
      <c r="B7" s="10" t="s">
        <v>2</v>
      </c>
      <c r="C7" s="3">
        <v>2</v>
      </c>
      <c r="D7" s="3">
        <v>12</v>
      </c>
      <c r="E7" s="3">
        <v>2</v>
      </c>
      <c r="F7" s="3">
        <v>85</v>
      </c>
      <c r="G7" s="3">
        <v>200</v>
      </c>
      <c r="H7" s="4">
        <f t="shared" ref="H7:H12" si="0">(C7*G7*36)</f>
        <v>14400</v>
      </c>
      <c r="I7" s="3"/>
      <c r="J7" s="3">
        <f t="shared" ref="J7:J12" si="1">C7*E7*36*85</f>
        <v>12240</v>
      </c>
      <c r="K7" s="3"/>
      <c r="L7" s="3"/>
      <c r="M7" s="3"/>
      <c r="N7" s="11"/>
      <c r="O7" s="2"/>
    </row>
    <row r="8" spans="2:15">
      <c r="B8" s="10" t="s">
        <v>3</v>
      </c>
      <c r="C8" s="3">
        <v>1</v>
      </c>
      <c r="D8" s="3">
        <v>10</v>
      </c>
      <c r="E8" s="3">
        <v>2</v>
      </c>
      <c r="F8" s="4">
        <v>85</v>
      </c>
      <c r="G8" s="4">
        <v>160</v>
      </c>
      <c r="H8" s="4">
        <f t="shared" si="0"/>
        <v>5760</v>
      </c>
      <c r="I8" s="3"/>
      <c r="J8" s="3">
        <f t="shared" si="1"/>
        <v>6120</v>
      </c>
      <c r="K8" s="3"/>
      <c r="L8" s="3"/>
      <c r="M8" s="3"/>
      <c r="N8" s="11"/>
      <c r="O8" s="2"/>
    </row>
    <row r="9" spans="2:15">
      <c r="B9" s="10" t="s">
        <v>4</v>
      </c>
      <c r="C9" s="3">
        <v>1</v>
      </c>
      <c r="D9" s="3">
        <v>10</v>
      </c>
      <c r="E9" s="3">
        <v>2</v>
      </c>
      <c r="F9" s="3">
        <v>85</v>
      </c>
      <c r="G9" s="3">
        <v>160</v>
      </c>
      <c r="H9" s="4">
        <f t="shared" si="0"/>
        <v>5760</v>
      </c>
      <c r="I9" s="3"/>
      <c r="J9" s="3">
        <f t="shared" si="1"/>
        <v>6120</v>
      </c>
      <c r="K9" s="3"/>
      <c r="L9" s="3"/>
      <c r="M9" s="3"/>
      <c r="N9" s="11"/>
      <c r="O9" s="2"/>
    </row>
    <row r="10" spans="2:15">
      <c r="B10" s="10" t="s">
        <v>5</v>
      </c>
      <c r="C10" s="3">
        <v>2</v>
      </c>
      <c r="D10" s="3">
        <v>20</v>
      </c>
      <c r="E10" s="3">
        <v>2</v>
      </c>
      <c r="F10" s="4">
        <v>85</v>
      </c>
      <c r="G10" s="4">
        <v>150</v>
      </c>
      <c r="H10" s="4">
        <f t="shared" si="0"/>
        <v>10800</v>
      </c>
      <c r="I10" s="3"/>
      <c r="J10" s="3">
        <f t="shared" si="1"/>
        <v>12240</v>
      </c>
      <c r="K10" s="3"/>
      <c r="L10" s="3"/>
      <c r="M10" s="3"/>
      <c r="N10" s="11"/>
      <c r="O10" s="2"/>
    </row>
    <row r="11" spans="2:15">
      <c r="B11" s="10" t="s">
        <v>6</v>
      </c>
      <c r="C11" s="3">
        <v>2</v>
      </c>
      <c r="D11" s="3">
        <v>10</v>
      </c>
      <c r="E11" s="3">
        <v>2</v>
      </c>
      <c r="F11" s="3">
        <v>85</v>
      </c>
      <c r="G11" s="3">
        <v>150</v>
      </c>
      <c r="H11" s="4">
        <f t="shared" si="0"/>
        <v>10800</v>
      </c>
      <c r="I11" s="3"/>
      <c r="J11" s="3">
        <f t="shared" si="1"/>
        <v>12240</v>
      </c>
      <c r="K11" s="3"/>
      <c r="L11" s="3"/>
      <c r="M11" s="3"/>
      <c r="N11" s="11"/>
      <c r="O11" s="2"/>
    </row>
    <row r="12" spans="2:15">
      <c r="B12" s="10" t="s">
        <v>7</v>
      </c>
      <c r="C12" s="3">
        <v>1</v>
      </c>
      <c r="D12" s="3">
        <v>15</v>
      </c>
      <c r="E12" s="3">
        <v>2</v>
      </c>
      <c r="F12" s="4">
        <v>85</v>
      </c>
      <c r="G12" s="4">
        <v>100</v>
      </c>
      <c r="H12" s="4">
        <f t="shared" si="0"/>
        <v>3600</v>
      </c>
      <c r="I12" s="3"/>
      <c r="J12" s="3">
        <f t="shared" si="1"/>
        <v>6120</v>
      </c>
      <c r="K12" s="3"/>
      <c r="L12" s="3"/>
      <c r="M12" s="3"/>
      <c r="N12" s="11"/>
      <c r="O12" s="2"/>
    </row>
    <row r="13" spans="2:15">
      <c r="B13" s="30" t="s">
        <v>21</v>
      </c>
      <c r="C13" s="31"/>
      <c r="D13" s="31"/>
      <c r="E13" s="31"/>
      <c r="F13" s="3"/>
      <c r="G13" s="3"/>
      <c r="H13" s="3"/>
      <c r="I13" s="3"/>
      <c r="J13" s="3">
        <f>(12*250*14)</f>
        <v>42000</v>
      </c>
      <c r="K13" s="3"/>
      <c r="L13" s="3"/>
      <c r="M13" s="3"/>
      <c r="N13" s="11"/>
      <c r="O13" s="2"/>
    </row>
    <row r="14" spans="2:15" ht="14.25" hidden="1" customHeight="1">
      <c r="B14" s="30"/>
      <c r="C14" s="31"/>
      <c r="D14" s="31"/>
      <c r="E14" s="31"/>
      <c r="F14" s="3"/>
      <c r="G14" s="3"/>
      <c r="H14" s="3"/>
      <c r="I14" s="3"/>
      <c r="J14" s="3"/>
      <c r="K14" s="3"/>
      <c r="L14" s="3"/>
      <c r="M14" s="3"/>
      <c r="N14" s="11"/>
      <c r="O14" s="2"/>
    </row>
    <row r="15" spans="2:15" ht="15" thickBot="1">
      <c r="B15" s="21" t="s">
        <v>22</v>
      </c>
      <c r="C15" s="19"/>
      <c r="D15" s="19"/>
      <c r="E15" s="19"/>
      <c r="F15" s="16"/>
      <c r="G15" s="16"/>
      <c r="H15" s="16">
        <f>(12*500)</f>
        <v>6000</v>
      </c>
      <c r="I15" s="16"/>
      <c r="J15" s="16"/>
      <c r="K15" s="16"/>
      <c r="L15" s="16"/>
      <c r="M15" s="16"/>
      <c r="N15" s="17"/>
      <c r="O15" s="2"/>
    </row>
    <row r="16" spans="2:15" ht="15" thickBot="1">
      <c r="B16" s="12"/>
      <c r="C16" s="13"/>
      <c r="D16" s="13"/>
      <c r="E16" s="20"/>
      <c r="F16" s="18"/>
      <c r="G16" s="13"/>
      <c r="H16" s="14">
        <f>SUM(H6:H15)</f>
        <v>71520</v>
      </c>
      <c r="I16" s="14">
        <v>27000</v>
      </c>
      <c r="J16" s="14">
        <f>SUM(J6:J15)</f>
        <v>109320</v>
      </c>
      <c r="K16" s="14">
        <v>67200</v>
      </c>
      <c r="L16" s="14">
        <v>9250</v>
      </c>
      <c r="M16" s="14">
        <v>15240</v>
      </c>
      <c r="N16" s="15">
        <f>SUM(H16:M16)</f>
        <v>299530</v>
      </c>
      <c r="O16" s="2"/>
    </row>
    <row r="17" spans="3: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</sheetData>
  <mergeCells count="5">
    <mergeCell ref="B2:G2"/>
    <mergeCell ref="B13:B14"/>
    <mergeCell ref="C13:C14"/>
    <mergeCell ref="D13:D14"/>
    <mergeCell ref="E13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6"/>
  <sheetViews>
    <sheetView topLeftCell="A24" workbookViewId="0">
      <selection activeCell="J25" sqref="J25"/>
    </sheetView>
  </sheetViews>
  <sheetFormatPr defaultRowHeight="14.25"/>
  <cols>
    <col min="2" max="2" width="3.5" customWidth="1"/>
    <col min="3" max="3" width="26.375" customWidth="1"/>
    <col min="4" max="4" width="20" customWidth="1"/>
  </cols>
  <sheetData>
    <row r="2" spans="2:5" ht="15" thickBot="1"/>
    <row r="3" spans="2:5" ht="15.75" thickBot="1">
      <c r="B3" s="38" t="s">
        <v>23</v>
      </c>
      <c r="C3" s="39"/>
      <c r="D3" s="39"/>
      <c r="E3" s="40"/>
    </row>
    <row r="4" spans="2:5">
      <c r="B4" s="23" t="s">
        <v>24</v>
      </c>
      <c r="C4" s="23" t="s">
        <v>26</v>
      </c>
      <c r="D4" s="23" t="s">
        <v>27</v>
      </c>
      <c r="E4" s="23">
        <v>6000</v>
      </c>
    </row>
    <row r="5" spans="2:5">
      <c r="B5" s="22" t="s">
        <v>25</v>
      </c>
      <c r="C5" s="22" t="s">
        <v>28</v>
      </c>
      <c r="D5" s="22" t="s">
        <v>27</v>
      </c>
      <c r="E5" s="22">
        <v>6000</v>
      </c>
    </row>
    <row r="6" spans="2:5">
      <c r="B6" s="22" t="s">
        <v>29</v>
      </c>
      <c r="C6" s="22" t="s">
        <v>30</v>
      </c>
      <c r="D6" s="22" t="s">
        <v>31</v>
      </c>
      <c r="E6" s="22">
        <v>12000</v>
      </c>
    </row>
    <row r="7" spans="2:5">
      <c r="B7" s="22" t="s">
        <v>32</v>
      </c>
      <c r="C7" s="22" t="s">
        <v>33</v>
      </c>
      <c r="D7" s="22" t="s">
        <v>34</v>
      </c>
      <c r="E7" s="22">
        <v>12000</v>
      </c>
    </row>
    <row r="8" spans="2:5">
      <c r="B8" s="22" t="s">
        <v>35</v>
      </c>
      <c r="C8" s="22" t="s">
        <v>36</v>
      </c>
      <c r="D8" s="22" t="s">
        <v>37</v>
      </c>
      <c r="E8" s="22">
        <v>6000</v>
      </c>
    </row>
    <row r="9" spans="2:5">
      <c r="B9" s="22" t="s">
        <v>38</v>
      </c>
      <c r="C9" s="22" t="s">
        <v>39</v>
      </c>
      <c r="D9" s="22" t="s">
        <v>40</v>
      </c>
      <c r="E9" s="22">
        <v>9600</v>
      </c>
    </row>
    <row r="10" spans="2:5">
      <c r="B10" s="22" t="s">
        <v>41</v>
      </c>
      <c r="C10" s="22" t="s">
        <v>42</v>
      </c>
      <c r="D10" s="22" t="s">
        <v>43</v>
      </c>
      <c r="E10" s="22">
        <v>4800</v>
      </c>
    </row>
    <row r="11" spans="2:5">
      <c r="B11" s="22" t="s">
        <v>44</v>
      </c>
      <c r="C11" s="22" t="s">
        <v>45</v>
      </c>
      <c r="D11" s="22" t="s">
        <v>43</v>
      </c>
      <c r="E11" s="22">
        <v>4800</v>
      </c>
    </row>
    <row r="12" spans="2:5" ht="58.5" customHeight="1">
      <c r="B12" s="22" t="s">
        <v>46</v>
      </c>
      <c r="C12" s="24" t="s">
        <v>47</v>
      </c>
      <c r="D12" s="22" t="s">
        <v>48</v>
      </c>
      <c r="E12" s="22">
        <v>3000</v>
      </c>
    </row>
    <row r="13" spans="2:5" ht="42" customHeight="1">
      <c r="B13" s="27" t="s">
        <v>74</v>
      </c>
      <c r="C13" s="24" t="s">
        <v>75</v>
      </c>
      <c r="D13" s="28"/>
      <c r="E13" s="22">
        <v>3000</v>
      </c>
    </row>
    <row r="14" spans="2:5" ht="15">
      <c r="B14" s="35" t="s">
        <v>60</v>
      </c>
      <c r="C14" s="36"/>
      <c r="D14" s="37"/>
      <c r="E14" s="25">
        <f>SUM(E4:E13)</f>
        <v>67200</v>
      </c>
    </row>
    <row r="15" spans="2:5" ht="15">
      <c r="B15" s="41" t="s">
        <v>49</v>
      </c>
      <c r="C15" s="42"/>
      <c r="D15" s="42"/>
      <c r="E15" s="43"/>
    </row>
    <row r="16" spans="2:5">
      <c r="B16" s="22" t="s">
        <v>24</v>
      </c>
      <c r="C16" s="22" t="s">
        <v>50</v>
      </c>
      <c r="D16" s="22" t="s">
        <v>51</v>
      </c>
      <c r="E16" s="22">
        <v>4800</v>
      </c>
    </row>
    <row r="17" spans="2:5">
      <c r="B17" s="22" t="s">
        <v>25</v>
      </c>
      <c r="C17" s="22" t="s">
        <v>52</v>
      </c>
      <c r="D17" s="22" t="s">
        <v>53</v>
      </c>
      <c r="E17" s="22">
        <v>1200</v>
      </c>
    </row>
    <row r="18" spans="2:5">
      <c r="B18" s="22" t="s">
        <v>29</v>
      </c>
      <c r="C18" s="22" t="s">
        <v>54</v>
      </c>
      <c r="D18" s="22" t="s">
        <v>55</v>
      </c>
      <c r="E18" s="22">
        <v>1440</v>
      </c>
    </row>
    <row r="19" spans="2:5">
      <c r="B19" s="22" t="s">
        <v>32</v>
      </c>
      <c r="C19" s="22" t="s">
        <v>72</v>
      </c>
      <c r="D19" s="22" t="s">
        <v>73</v>
      </c>
      <c r="E19" s="22">
        <v>3600</v>
      </c>
    </row>
    <row r="20" spans="2:5">
      <c r="B20" s="22" t="s">
        <v>35</v>
      </c>
      <c r="C20" s="22" t="s">
        <v>56</v>
      </c>
      <c r="D20" s="22" t="s">
        <v>57</v>
      </c>
      <c r="E20" s="22">
        <v>1800</v>
      </c>
    </row>
    <row r="21" spans="2:5">
      <c r="B21" s="22" t="s">
        <v>38</v>
      </c>
      <c r="C21" s="22" t="s">
        <v>58</v>
      </c>
      <c r="D21" s="22" t="s">
        <v>59</v>
      </c>
      <c r="E21" s="22">
        <v>2400</v>
      </c>
    </row>
    <row r="22" spans="2:5" ht="15">
      <c r="B22" s="35" t="s">
        <v>60</v>
      </c>
      <c r="C22" s="36"/>
      <c r="D22" s="37"/>
      <c r="E22" s="25">
        <f>SUM(E16:E21)</f>
        <v>15240</v>
      </c>
    </row>
    <row r="23" spans="2:5" ht="15">
      <c r="B23" s="41" t="s">
        <v>61</v>
      </c>
      <c r="C23" s="42"/>
      <c r="D23" s="42"/>
      <c r="E23" s="43"/>
    </row>
    <row r="24" spans="2:5">
      <c r="B24" s="22" t="s">
        <v>24</v>
      </c>
      <c r="C24" s="22" t="s">
        <v>62</v>
      </c>
      <c r="D24" s="22" t="s">
        <v>63</v>
      </c>
      <c r="E24" s="22">
        <v>200</v>
      </c>
    </row>
    <row r="25" spans="2:5">
      <c r="B25" s="22" t="s">
        <v>25</v>
      </c>
      <c r="C25" s="22" t="s">
        <v>64</v>
      </c>
      <c r="D25" s="22" t="s">
        <v>65</v>
      </c>
      <c r="E25" s="26">
        <v>800</v>
      </c>
    </row>
    <row r="26" spans="2:5">
      <c r="B26" s="22" t="s">
        <v>29</v>
      </c>
      <c r="C26" s="22" t="s">
        <v>66</v>
      </c>
      <c r="D26" s="22"/>
      <c r="E26" s="22">
        <v>2000</v>
      </c>
    </row>
    <row r="27" spans="2:5">
      <c r="B27" s="22" t="s">
        <v>32</v>
      </c>
      <c r="C27" s="22" t="s">
        <v>67</v>
      </c>
      <c r="D27" s="22" t="s">
        <v>69</v>
      </c>
      <c r="E27" s="22">
        <v>1250</v>
      </c>
    </row>
    <row r="28" spans="2:5">
      <c r="B28" s="22" t="s">
        <v>35</v>
      </c>
      <c r="C28" s="22" t="s">
        <v>68</v>
      </c>
      <c r="D28" s="22" t="s">
        <v>70</v>
      </c>
      <c r="E28" s="22">
        <v>5000</v>
      </c>
    </row>
    <row r="29" spans="2:5" ht="15">
      <c r="B29" s="35" t="s">
        <v>60</v>
      </c>
      <c r="C29" s="36"/>
      <c r="D29" s="37"/>
      <c r="E29" s="25">
        <f>SUM(E24:E28)</f>
        <v>9250</v>
      </c>
    </row>
    <row r="30" spans="2:5">
      <c r="B30" s="32" t="s">
        <v>71</v>
      </c>
      <c r="C30" s="33"/>
      <c r="D30" s="33"/>
      <c r="E30" s="34"/>
    </row>
    <row r="31" spans="2:5">
      <c r="B31" s="22" t="s">
        <v>24</v>
      </c>
      <c r="C31" s="22" t="s">
        <v>76</v>
      </c>
      <c r="D31" s="22"/>
      <c r="E31" s="22">
        <v>8000</v>
      </c>
    </row>
    <row r="32" spans="2:5">
      <c r="B32" s="22" t="s">
        <v>25</v>
      </c>
      <c r="C32" s="22" t="s">
        <v>77</v>
      </c>
      <c r="D32" s="22"/>
      <c r="E32" s="22">
        <v>6000</v>
      </c>
    </row>
    <row r="33" spans="2:5">
      <c r="B33" s="22" t="s">
        <v>29</v>
      </c>
      <c r="C33" s="22" t="s">
        <v>78</v>
      </c>
      <c r="D33" s="22"/>
      <c r="E33" s="22">
        <v>6000</v>
      </c>
    </row>
    <row r="34" spans="2:5">
      <c r="B34" s="22" t="s">
        <v>32</v>
      </c>
      <c r="C34" s="22" t="s">
        <v>79</v>
      </c>
      <c r="D34" s="22"/>
      <c r="E34" s="22">
        <v>5000</v>
      </c>
    </row>
    <row r="35" spans="2:5">
      <c r="B35" s="22" t="s">
        <v>35</v>
      </c>
      <c r="C35" s="22" t="s">
        <v>80</v>
      </c>
      <c r="D35" s="22"/>
      <c r="E35" s="22">
        <v>2000</v>
      </c>
    </row>
    <row r="36" spans="2:5" ht="15">
      <c r="B36" s="35" t="s">
        <v>60</v>
      </c>
      <c r="C36" s="36"/>
      <c r="D36" s="37"/>
      <c r="E36" s="25">
        <f>SUM(E31:E35)</f>
        <v>27000</v>
      </c>
    </row>
  </sheetData>
  <mergeCells count="8">
    <mergeCell ref="B30:E30"/>
    <mergeCell ref="B36:D36"/>
    <mergeCell ref="B3:E3"/>
    <mergeCell ref="B15:E15"/>
    <mergeCell ref="B14:D14"/>
    <mergeCell ref="B22:D22"/>
    <mergeCell ref="B23:E23"/>
    <mergeCell ref="B29:D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Całość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Kolarczyk</dc:creator>
  <cp:lastModifiedBy>Klub Sportowy Korona</cp:lastModifiedBy>
  <dcterms:created xsi:type="dcterms:W3CDTF">2023-02-08T08:41:01Z</dcterms:created>
  <dcterms:modified xsi:type="dcterms:W3CDTF">2023-03-02T11:21:36Z</dcterms:modified>
</cp:coreProperties>
</file>